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ESI Press\"/>
    </mc:Choice>
  </mc:AlternateContent>
  <xr:revisionPtr revIDLastSave="0" documentId="13_ncr:1_{7E84D84E-7E37-4D27-97EE-64F6CF634CEE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GiftRangeChart.csv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6" i="1"/>
  <c r="D17" i="1"/>
  <c r="D15" i="1"/>
  <c r="D12" i="1"/>
  <c r="D13" i="1"/>
  <c r="D14" i="1"/>
  <c r="D10" i="1"/>
  <c r="D9" i="1"/>
  <c r="E18" i="1"/>
  <c r="G18" i="1" s="1"/>
  <c r="E8" i="1"/>
  <c r="C19" i="1"/>
  <c r="D8" i="1"/>
  <c r="E11" i="1"/>
  <c r="E9" i="1"/>
  <c r="E10" i="1"/>
  <c r="E12" i="1"/>
  <c r="E13" i="1"/>
  <c r="E14" i="1"/>
  <c r="E15" i="1"/>
  <c r="E16" i="1"/>
  <c r="E17" i="1"/>
  <c r="D18" i="1"/>
  <c r="D19" i="1" l="1"/>
  <c r="E19" i="1"/>
  <c r="F11" i="1" l="1"/>
  <c r="F18" i="1"/>
  <c r="F15" i="1"/>
  <c r="F8" i="1"/>
  <c r="H14" i="1"/>
  <c r="H17" i="1"/>
  <c r="H18" i="1"/>
  <c r="F19" i="1" l="1"/>
  <c r="H9" i="1"/>
  <c r="H19" i="1" s="1"/>
</calcChain>
</file>

<file path=xl/sharedStrings.xml><?xml version="1.0" encoding="utf-8"?>
<sst xmlns="http://schemas.openxmlformats.org/spreadsheetml/2006/main" count="21" uniqueCount="20">
  <si>
    <t xml:space="preserve"> Gift Range </t>
  </si>
  <si>
    <t>Totals</t>
  </si>
  <si>
    <t>Major Gifts</t>
  </si>
  <si>
    <t>Medium Gifts</t>
  </si>
  <si>
    <t>Moderate Gifts</t>
  </si>
  <si>
    <t>Large gifts</t>
  </si>
  <si>
    <t>Smaller gifts</t>
  </si>
  <si>
    <t>Subtotals</t>
  </si>
  <si>
    <t>Gifts required</t>
  </si>
  <si>
    <t>Prospects required</t>
  </si>
  <si>
    <t>Moderate gifts</t>
  </si>
  <si>
    <t xml:space="preserve"> %</t>
  </si>
  <si>
    <t xml:space="preserve">     Ratios:      1  :</t>
  </si>
  <si>
    <t xml:space="preserve">                       1  :</t>
  </si>
  <si>
    <t xml:space="preserve">                    Target</t>
  </si>
  <si>
    <t>Recurrent  Fund</t>
  </si>
  <si>
    <r>
      <rPr>
        <b/>
        <sz val="12"/>
        <color theme="1"/>
        <rFont val="Calibri (Body)"/>
      </rPr>
      <t>NOTE: replace only the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 (Body)"/>
      </rPr>
      <t>greyed-out data</t>
    </r>
  </si>
  <si>
    <t xml:space="preserve">      These gift categories should approach 20% </t>
  </si>
  <si>
    <t>Gift Chart/Pyramid Worksheet</t>
  </si>
  <si>
    <r>
      <t xml:space="preserve">Note: This category should reflect the largest revenue  </t>
    </r>
    <r>
      <rPr>
        <b/>
        <u/>
        <sz val="8"/>
        <color theme="1"/>
        <rFont val="Calibri (Body)"/>
      </rPr>
      <t xml:space="preserve">(ideally </t>
    </r>
    <r>
      <rPr>
        <b/>
        <sz val="8"/>
        <color theme="1"/>
        <rFont val="Calibri (Body)"/>
      </rPr>
      <t>approaching 80% of target income).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</si>
</sst>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* #,##0_-;\-* #,##0_-;_-* &quot;-&quot;??_-;_-@_-"/>
    <numFmt numFmtId="167" formatCode="&quot;R&quot;#,##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2"/>
      <color theme="1"/>
      <name val="Calibri (Body)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 (Body)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0" tint="-0.14999847407452621"/>
      <name val="Calibri (Body)"/>
    </font>
    <font>
      <b/>
      <sz val="9"/>
      <color theme="1"/>
      <name val="Calibri (Body)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8"/>
      <color theme="1"/>
      <name val="Calibri (Body)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DFFFA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FFF6F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6F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" fontId="8" fillId="0" borderId="0" xfId="0" applyNumberFormat="1" applyFont="1"/>
    <xf numFmtId="10" fontId="8" fillId="0" borderId="0" xfId="0" applyNumberFormat="1" applyFont="1"/>
    <xf numFmtId="0" fontId="8" fillId="0" borderId="0" xfId="0" applyFont="1"/>
    <xf numFmtId="0" fontId="9" fillId="0" borderId="0" xfId="0" applyFont="1"/>
    <xf numFmtId="4" fontId="11" fillId="3" borderId="0" xfId="0" applyNumberFormat="1" applyFont="1" applyFill="1" applyAlignment="1">
      <alignment horizontal="center"/>
    </xf>
    <xf numFmtId="4" fontId="11" fillId="3" borderId="2" xfId="0" applyNumberFormat="1" applyFont="1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" fontId="11" fillId="4" borderId="2" xfId="0" applyNumberFormat="1" applyFont="1" applyFill="1" applyBorder="1" applyAlignment="1">
      <alignment horizontal="center"/>
    </xf>
    <xf numFmtId="165" fontId="11" fillId="5" borderId="0" xfId="3" applyFont="1" applyFill="1" applyAlignment="1">
      <alignment horizontal="left" vertical="center"/>
    </xf>
    <xf numFmtId="3" fontId="11" fillId="5" borderId="0" xfId="0" applyNumberFormat="1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9" fontId="2" fillId="2" borderId="3" xfId="5" applyFont="1" applyFill="1" applyBorder="1" applyAlignment="1">
      <alignment horizontal="center"/>
    </xf>
    <xf numFmtId="0" fontId="12" fillId="0" borderId="6" xfId="0" applyFont="1" applyBorder="1" applyAlignment="1">
      <alignment horizontal="right"/>
    </xf>
    <xf numFmtId="166" fontId="2" fillId="0" borderId="1" xfId="3" applyNumberFormat="1" applyFont="1" applyBorder="1" applyAlignment="1">
      <alignment horizontal="center" vertical="center"/>
    </xf>
    <xf numFmtId="20" fontId="0" fillId="0" borderId="0" xfId="0" applyNumberFormat="1"/>
    <xf numFmtId="0" fontId="0" fillId="0" borderId="0" xfId="0" applyAlignment="1">
      <alignment horizontal="left"/>
    </xf>
    <xf numFmtId="20" fontId="2" fillId="0" borderId="0" xfId="0" applyNumberFormat="1" applyFont="1"/>
    <xf numFmtId="0" fontId="2" fillId="2" borderId="7" xfId="0" applyFont="1" applyFill="1" applyBorder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9" fontId="6" fillId="0" borderId="0" xfId="5" applyFont="1" applyBorder="1"/>
    <xf numFmtId="166" fontId="22" fillId="0" borderId="0" xfId="3" applyNumberFormat="1" applyFont="1" applyFill="1" applyBorder="1" applyAlignment="1">
      <alignment horizontal="center"/>
    </xf>
    <xf numFmtId="165" fontId="18" fillId="0" borderId="0" xfId="3" applyFont="1" applyAlignment="1">
      <alignment horizontal="center" vertical="center"/>
    </xf>
    <xf numFmtId="165" fontId="18" fillId="3" borderId="0" xfId="3" applyFont="1" applyFill="1" applyAlignment="1">
      <alignment horizontal="center"/>
    </xf>
    <xf numFmtId="165" fontId="18" fillId="3" borderId="2" xfId="3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" xfId="0" applyFont="1" applyFill="1" applyBorder="1" applyAlignment="1">
      <alignment horizontal="center"/>
    </xf>
    <xf numFmtId="165" fontId="24" fillId="7" borderId="11" xfId="3" applyFont="1" applyFill="1" applyBorder="1" applyAlignment="1">
      <alignment horizontal="center"/>
    </xf>
    <xf numFmtId="165" fontId="24" fillId="7" borderId="10" xfId="3" applyFont="1" applyFill="1" applyBorder="1" applyAlignment="1">
      <alignment horizontal="center"/>
    </xf>
    <xf numFmtId="165" fontId="24" fillId="7" borderId="9" xfId="3" applyFont="1" applyFill="1" applyBorder="1" applyAlignment="1">
      <alignment horizontal="center"/>
    </xf>
    <xf numFmtId="4" fontId="15" fillId="5" borderId="12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9" fontId="0" fillId="0" borderId="1" xfId="0" applyNumberFormat="1" applyBorder="1" applyAlignment="1">
      <alignment horizontal="center"/>
    </xf>
    <xf numFmtId="167" fontId="26" fillId="0" borderId="5" xfId="4" applyNumberFormat="1" applyFont="1" applyBorder="1" applyAlignment="1">
      <alignment horizontal="center"/>
    </xf>
    <xf numFmtId="166" fontId="2" fillId="0" borderId="3" xfId="3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164" fontId="16" fillId="0" borderId="0" xfId="4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5" fontId="0" fillId="0" borderId="0" xfId="3" applyFont="1" applyAlignment="1">
      <alignment vertical="center"/>
    </xf>
    <xf numFmtId="165" fontId="24" fillId="6" borderId="0" xfId="3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" fontId="15" fillId="6" borderId="0" xfId="0" applyNumberFormat="1" applyFont="1" applyFill="1" applyAlignment="1">
      <alignment horizontal="center"/>
    </xf>
    <xf numFmtId="165" fontId="24" fillId="6" borderId="11" xfId="3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4" fontId="15" fillId="6" borderId="2" xfId="0" applyNumberFormat="1" applyFont="1" applyFill="1" applyBorder="1" applyAlignment="1">
      <alignment horizontal="center"/>
    </xf>
    <xf numFmtId="9" fontId="11" fillId="8" borderId="1" xfId="5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45"/>
    </xf>
    <xf numFmtId="0" fontId="2" fillId="2" borderId="10" xfId="0" applyFont="1" applyFill="1" applyBorder="1" applyAlignment="1">
      <alignment horizontal="center" vertical="center" textRotation="45"/>
    </xf>
    <xf numFmtId="0" fontId="2" fillId="2" borderId="9" xfId="0" applyFont="1" applyFill="1" applyBorder="1" applyAlignment="1">
      <alignment horizontal="center" vertical="center" textRotation="45"/>
    </xf>
    <xf numFmtId="0" fontId="2" fillId="2" borderId="11" xfId="0" applyFont="1" applyFill="1" applyBorder="1" applyAlignment="1">
      <alignment horizontal="center" vertical="center" textRotation="45"/>
    </xf>
    <xf numFmtId="0" fontId="10" fillId="2" borderId="7" xfId="0" applyFont="1" applyFill="1" applyBorder="1" applyAlignment="1">
      <alignment horizontal="center" textRotation="45"/>
    </xf>
    <xf numFmtId="0" fontId="6" fillId="2" borderId="4" xfId="0" applyFont="1" applyFill="1" applyBorder="1" applyAlignment="1">
      <alignment horizontal="center" textRotation="45"/>
    </xf>
    <xf numFmtId="0" fontId="6" fillId="2" borderId="8" xfId="0" applyFont="1" applyFill="1" applyBorder="1" applyAlignment="1">
      <alignment horizontal="center" textRotation="45"/>
    </xf>
    <xf numFmtId="0" fontId="13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9" fontId="23" fillId="3" borderId="7" xfId="5" applyFont="1" applyFill="1" applyBorder="1" applyAlignment="1">
      <alignment horizontal="center" vertical="center"/>
    </xf>
    <xf numFmtId="9" fontId="23" fillId="3" borderId="4" xfId="5" applyFont="1" applyFill="1" applyBorder="1" applyAlignment="1">
      <alignment horizontal="center" vertical="center"/>
    </xf>
    <xf numFmtId="9" fontId="23" fillId="3" borderId="8" xfId="5" applyFont="1" applyFill="1" applyBorder="1" applyAlignment="1">
      <alignment horizontal="center" vertical="center"/>
    </xf>
    <xf numFmtId="9" fontId="23" fillId="6" borderId="7" xfId="5" applyFont="1" applyFill="1" applyBorder="1" applyAlignment="1">
      <alignment horizontal="center" vertical="center"/>
    </xf>
    <xf numFmtId="9" fontId="23" fillId="6" borderId="4" xfId="5" applyFont="1" applyFill="1" applyBorder="1" applyAlignment="1">
      <alignment horizontal="center" vertical="center"/>
    </xf>
    <xf numFmtId="9" fontId="23" fillId="6" borderId="8" xfId="5" applyFont="1" applyFill="1" applyBorder="1" applyAlignment="1">
      <alignment horizontal="center" vertical="center"/>
    </xf>
    <xf numFmtId="9" fontId="23" fillId="7" borderId="7" xfId="5" applyFont="1" applyFill="1" applyBorder="1" applyAlignment="1">
      <alignment horizontal="center" vertical="center"/>
    </xf>
    <xf numFmtId="9" fontId="23" fillId="7" borderId="4" xfId="5" applyFont="1" applyFill="1" applyBorder="1" applyAlignment="1">
      <alignment horizontal="center" vertical="center"/>
    </xf>
    <xf numFmtId="9" fontId="23" fillId="7" borderId="8" xfId="5" applyFont="1" applyFill="1" applyBorder="1" applyAlignment="1">
      <alignment horizontal="center" vertical="center"/>
    </xf>
  </cellXfs>
  <cellStyles count="30">
    <cellStyle name="Comma" xfId="3" builtinId="3"/>
    <cellStyle name="Currency" xfId="4" builtinId="4"/>
    <cellStyle name="Followed Hyperlink" xfId="2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1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Percent" xfId="5" builtinId="5"/>
  </cellStyles>
  <dxfs count="0"/>
  <tableStyles count="0" defaultTableStyle="TableStyleMedium9" defaultPivotStyle="PivotStyleMedium4"/>
  <colors>
    <mruColors>
      <color rgb="FFFFF6F5"/>
      <color rgb="FFFDF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40640</xdr:colOff>
      <xdr:row>10</xdr:row>
      <xdr:rowOff>121920</xdr:rowOff>
    </xdr:from>
    <xdr:to>
      <xdr:col>6</xdr:col>
      <xdr:colOff>121920</xdr:colOff>
      <xdr:row>17</xdr:row>
      <xdr:rowOff>101600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55EB0B7-6615-E289-ABEB-BE3FAA83340E}"/>
            </a:ext>
          </a:extLst>
        </xdr:cNvPr>
        <xdr:cNvSpPr/>
      </xdr:nvSpPr>
      <xdr:spPr>
        <a:xfrm>
          <a:off x="7874000" y="2733040"/>
          <a:ext cx="81280" cy="168656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="125" zoomScaleNormal="125" zoomScalePageLayoutView="125" workbookViewId="0">
      <selection activeCell="G11" sqref="G11:G17"/>
    </sheetView>
  </sheetViews>
  <sheetFormatPr defaultColWidth="11" defaultRowHeight="15.75"/>
  <cols>
    <col min="1" max="1" width="18.875" customWidth="1"/>
    <col min="2" max="2" width="18.625" customWidth="1"/>
    <col min="3" max="3" width="12.5" customWidth="1"/>
    <col min="4" max="4" width="17.375" style="40" customWidth="1"/>
    <col min="5" max="5" width="24.125" customWidth="1"/>
    <col min="6" max="6" width="11.375" customWidth="1"/>
    <col min="7" max="7" width="18.375" customWidth="1"/>
    <col min="8" max="8" width="16.5" bestFit="1" customWidth="1"/>
  </cols>
  <sheetData>
    <row r="1" spans="1:9" ht="23.25">
      <c r="C1" s="1" t="s">
        <v>18</v>
      </c>
    </row>
    <row r="2" spans="1:9" s="2" customFormat="1" ht="21">
      <c r="B2" s="7" t="s">
        <v>14</v>
      </c>
      <c r="C2" s="7"/>
      <c r="D2" s="41">
        <v>20000000</v>
      </c>
      <c r="E2" s="7"/>
    </row>
    <row r="3" spans="1:9" s="2" customFormat="1" ht="21">
      <c r="B3" t="s">
        <v>12</v>
      </c>
      <c r="C3" s="22">
        <v>4</v>
      </c>
      <c r="D3" s="40" t="s">
        <v>5</v>
      </c>
    </row>
    <row r="4" spans="1:9" s="2" customFormat="1" ht="21">
      <c r="B4" t="s">
        <v>13</v>
      </c>
      <c r="C4" s="22">
        <v>3</v>
      </c>
      <c r="D4" s="40" t="s">
        <v>10</v>
      </c>
    </row>
    <row r="5" spans="1:9" s="2" customFormat="1" ht="21">
      <c r="B5" s="18" t="s">
        <v>13</v>
      </c>
      <c r="C5" s="22">
        <v>2</v>
      </c>
      <c r="D5" s="40" t="s">
        <v>6</v>
      </c>
    </row>
    <row r="6" spans="1:9" s="2" customFormat="1" ht="21">
      <c r="A6" s="20" t="s">
        <v>16</v>
      </c>
      <c r="C6" s="19"/>
      <c r="D6" s="40"/>
    </row>
    <row r="7" spans="1:9" s="2" customFormat="1" ht="21">
      <c r="B7" s="14" t="s">
        <v>0</v>
      </c>
      <c r="C7" s="14" t="s">
        <v>8</v>
      </c>
      <c r="D7" s="58" t="s">
        <v>9</v>
      </c>
      <c r="E7" s="14" t="s">
        <v>7</v>
      </c>
      <c r="F7" s="15" t="s">
        <v>11</v>
      </c>
      <c r="G7" s="3"/>
    </row>
    <row r="8" spans="1:9" s="2" customFormat="1" ht="21">
      <c r="A8" s="63" t="s">
        <v>2</v>
      </c>
      <c r="B8" s="27">
        <v>5000000</v>
      </c>
      <c r="C8" s="23">
        <v>2</v>
      </c>
      <c r="D8" s="42">
        <f>C8*C$3</f>
        <v>8</v>
      </c>
      <c r="E8" s="8">
        <f>B8*C8</f>
        <v>10000000</v>
      </c>
      <c r="F8" s="70">
        <f>SUM(E8:E10)/E19</f>
        <v>0.78671328671328666</v>
      </c>
      <c r="G8" s="66" t="s">
        <v>19</v>
      </c>
    </row>
    <row r="9" spans="1:9" s="2" customFormat="1" ht="15" customHeight="1">
      <c r="A9" s="64"/>
      <c r="B9" s="28">
        <v>1000000</v>
      </c>
      <c r="C9" s="36">
        <v>3</v>
      </c>
      <c r="D9" s="42">
        <f>C9*C$4</f>
        <v>9</v>
      </c>
      <c r="E9" s="8">
        <f>B9*C9</f>
        <v>3000000</v>
      </c>
      <c r="F9" s="71"/>
      <c r="G9" s="67"/>
      <c r="H9" s="4">
        <f>SUM(F8:F9)</f>
        <v>0.78671328671328666</v>
      </c>
    </row>
    <row r="10" spans="1:9" s="2" customFormat="1" ht="21">
      <c r="A10" s="65"/>
      <c r="B10" s="29">
        <v>550000</v>
      </c>
      <c r="C10" s="24">
        <v>5</v>
      </c>
      <c r="D10" s="43">
        <f>C10*C$4</f>
        <v>15</v>
      </c>
      <c r="E10" s="9">
        <f t="shared" ref="E10:E17" si="0">B10*C10</f>
        <v>2750000</v>
      </c>
      <c r="F10" s="72"/>
      <c r="G10" s="67"/>
      <c r="H10" s="26"/>
      <c r="I10" s="25"/>
    </row>
    <row r="11" spans="1:9" s="2" customFormat="1" ht="15" customHeight="1">
      <c r="A11" s="59" t="s">
        <v>3</v>
      </c>
      <c r="B11" s="49">
        <v>250000</v>
      </c>
      <c r="C11" s="50">
        <v>8</v>
      </c>
      <c r="D11" s="51">
        <f>C11*C$5</f>
        <v>16</v>
      </c>
      <c r="E11" s="52">
        <f t="shared" si="0"/>
        <v>2000000</v>
      </c>
      <c r="F11" s="73">
        <f>SUM(E11:E14)/E19</f>
        <v>0.19230769230769232</v>
      </c>
      <c r="G11" s="68" t="s">
        <v>17</v>
      </c>
      <c r="H11" s="6"/>
    </row>
    <row r="12" spans="1:9" s="2" customFormat="1" ht="21">
      <c r="A12" s="59"/>
      <c r="B12" s="49">
        <v>100000</v>
      </c>
      <c r="C12" s="50">
        <v>4</v>
      </c>
      <c r="D12" s="51">
        <f t="shared" ref="D12:D17" si="1">C12*C$5</f>
        <v>8</v>
      </c>
      <c r="E12" s="52">
        <f t="shared" si="0"/>
        <v>400000</v>
      </c>
      <c r="F12" s="74"/>
      <c r="G12" s="69"/>
      <c r="H12" s="6"/>
    </row>
    <row r="13" spans="1:9" s="2" customFormat="1" ht="21">
      <c r="A13" s="59"/>
      <c r="B13" s="49">
        <v>150000</v>
      </c>
      <c r="C13" s="50">
        <v>8</v>
      </c>
      <c r="D13" s="51">
        <f t="shared" si="1"/>
        <v>16</v>
      </c>
      <c r="E13" s="52">
        <f t="shared" si="0"/>
        <v>1200000</v>
      </c>
      <c r="F13" s="74"/>
      <c r="G13" s="69"/>
      <c r="H13" s="6"/>
    </row>
    <row r="14" spans="1:9" s="2" customFormat="1" ht="21">
      <c r="A14" s="59"/>
      <c r="B14" s="53">
        <v>25000</v>
      </c>
      <c r="C14" s="54">
        <v>10</v>
      </c>
      <c r="D14" s="55">
        <f t="shared" si="1"/>
        <v>20</v>
      </c>
      <c r="E14" s="56">
        <f t="shared" si="0"/>
        <v>250000</v>
      </c>
      <c r="F14" s="75"/>
      <c r="G14" s="69"/>
      <c r="H14" s="5">
        <f>G14/E$19</f>
        <v>0</v>
      </c>
    </row>
    <row r="15" spans="1:9" s="2" customFormat="1" ht="15" customHeight="1">
      <c r="A15" s="60" t="s">
        <v>4</v>
      </c>
      <c r="B15" s="33">
        <v>500</v>
      </c>
      <c r="C15" s="30">
        <v>100</v>
      </c>
      <c r="D15" s="45">
        <f t="shared" si="1"/>
        <v>200</v>
      </c>
      <c r="E15" s="10">
        <f t="shared" si="0"/>
        <v>50000</v>
      </c>
      <c r="F15" s="76">
        <f>SUM(E15:E17)/E19</f>
        <v>5.994005994005994E-3</v>
      </c>
      <c r="G15" s="69"/>
      <c r="H15" s="6"/>
    </row>
    <row r="16" spans="1:9" s="2" customFormat="1" ht="21">
      <c r="A16" s="61"/>
      <c r="B16" s="34">
        <v>250</v>
      </c>
      <c r="C16" s="30">
        <v>100</v>
      </c>
      <c r="D16" s="45">
        <f t="shared" si="1"/>
        <v>200</v>
      </c>
      <c r="E16" s="10">
        <f t="shared" si="0"/>
        <v>25000</v>
      </c>
      <c r="F16" s="77"/>
      <c r="G16" s="69"/>
      <c r="H16" s="6"/>
    </row>
    <row r="17" spans="1:8" s="2" customFormat="1" ht="21">
      <c r="A17" s="62"/>
      <c r="B17" s="32">
        <v>150</v>
      </c>
      <c r="C17" s="31">
        <v>300</v>
      </c>
      <c r="D17" s="44">
        <f t="shared" si="1"/>
        <v>600</v>
      </c>
      <c r="E17" s="11">
        <f t="shared" si="0"/>
        <v>45000</v>
      </c>
      <c r="F17" s="78"/>
      <c r="G17" s="69"/>
      <c r="H17" s="5">
        <f>G17/E$19</f>
        <v>0</v>
      </c>
    </row>
    <row r="18" spans="1:8" s="2" customFormat="1" ht="21">
      <c r="A18" s="21" t="s">
        <v>15</v>
      </c>
      <c r="B18" s="12">
        <v>50</v>
      </c>
      <c r="C18" s="13">
        <v>500</v>
      </c>
      <c r="D18" s="46">
        <f>C18*C$5</f>
        <v>1000</v>
      </c>
      <c r="E18" s="35">
        <f>(B18*C18)*12</f>
        <v>300000</v>
      </c>
      <c r="F18" s="57">
        <f>E18/E19</f>
        <v>1.4985014985014986E-2</v>
      </c>
      <c r="G18" s="4">
        <f>+E18</f>
        <v>300000</v>
      </c>
      <c r="H18" s="5">
        <f>G18/E$19</f>
        <v>1.4985014985014986E-2</v>
      </c>
    </row>
    <row r="19" spans="1:8" s="2" customFormat="1" ht="21.75" thickBot="1">
      <c r="B19" s="16" t="s">
        <v>1</v>
      </c>
      <c r="C19" s="39">
        <f>SUM(C8:C18)</f>
        <v>1040</v>
      </c>
      <c r="D19" s="17">
        <f>SUM(D8:D18)</f>
        <v>2092</v>
      </c>
      <c r="E19" s="38">
        <f>SUM(E8:E18)</f>
        <v>20020000</v>
      </c>
      <c r="F19" s="37">
        <f>SUM(F8:F18)</f>
        <v>1</v>
      </c>
      <c r="G19" s="6"/>
      <c r="H19" s="5">
        <f>SUM(H9:H18)</f>
        <v>0.8016983016983017</v>
      </c>
    </row>
    <row r="20" spans="1:8" s="2" customFormat="1" ht="21.75" thickTop="1">
      <c r="D20" s="47"/>
      <c r="G20" s="6"/>
      <c r="H20" s="6"/>
    </row>
    <row r="21" spans="1:8">
      <c r="D21" s="48"/>
    </row>
  </sheetData>
  <mergeCells count="8">
    <mergeCell ref="A11:A14"/>
    <mergeCell ref="A15:A17"/>
    <mergeCell ref="A8:A10"/>
    <mergeCell ref="G8:G10"/>
    <mergeCell ref="G11:G17"/>
    <mergeCell ref="F8:F10"/>
    <mergeCell ref="F11:F14"/>
    <mergeCell ref="F15:F1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GiftRangeChart.csv</vt:lpstr>
    </vt:vector>
  </TitlesOfParts>
  <Company>peter79@mweb.co.za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 Editor</dc:creator>
  <cp:lastModifiedBy>Janine Ellis</cp:lastModifiedBy>
  <dcterms:created xsi:type="dcterms:W3CDTF">2012-03-02T20:13:42Z</dcterms:created>
  <dcterms:modified xsi:type="dcterms:W3CDTF">2024-01-08T08:14:44Z</dcterms:modified>
</cp:coreProperties>
</file>